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<sst xmlns="http://schemas.openxmlformats.org/spreadsheetml/2006/main" count="691" uniqueCount="359">
  <si>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</si>
  <si>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</si>
  <si>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</si>
  <si>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</si>
  <si>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</si>
  <si>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</si>
  <si>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</si>
  <si>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</si>
  <si>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</si>
  <si>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</si>
  <si>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</si>
  <si>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</si>
  <si>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</si>
  <si>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</si>
  <si>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</si>
  <si>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</si>
  <si>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</si>
  <si>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</si>
  <si>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</si>
  <si>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</si>
  <si>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</si>
  <si>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</si>
  <si>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</si>
  <si>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</si>
  <si>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</si>
  <si>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</si>
  <si>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</si>
  <si>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</si>
  <si>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</si>
  <si>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</si>
  <si>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</si>
  <si>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</si>
  <si>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</si>
  <si>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</si>
  <si>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</si>
  <si>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</si>
  <si>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</si>
  <si>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</si>
  <si>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</si>
  <si>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</si>
  <si>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</si>
  <si>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</si>
  <si>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</si>
  <si>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</si>
  <si>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</si>
  <si>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</si>
  <si>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</si>
  <si>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</si>
  <si>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</si>
  <si>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</si>
  <si>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</si>
  <si>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</si>
  <si>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</si>
  <si>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</si>
  <si>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</si>
  <si>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</si>
  <si>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</si>
  <si>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</si>
  <si>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</si>
  <si>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</si>
  <si>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</si>
  <si>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</si>
  <si>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</si>
  <si>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</si>
  <si>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</si>
  <si>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</si>
  <si>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</si>
  <si>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</si>
  <si>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</si>
  <si>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</si>
  <si>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</si>
  <si>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</si>
  <si>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</si>
  <si>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</si>
  <si>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</si>
  <si>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</si>
  <si>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</si>
  <si>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</si>
  <si>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</si>
  <si>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</si>
  <si>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</si>
  <si>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</si>
  <si>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</si>
  <si>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</si>
  <si>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</si>
  <si>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</si>
  <si>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</si>
  <si>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</si>
  <si>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</si>
  <si>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</si>
  <si>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</si>
  <si>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</si>
  <si>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</si>
  <si>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</si>
  <si>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</si>
  <si>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</si>
  <si>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</si>
  <si>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</si>
  <si>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</si>
  <si>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</si>
  <si>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</si>
  <si>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</si>
  <si>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</si>
  <si>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</si>
  <si>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</si>
  <si>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</si>
  <si>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</si>
  <si>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</si>
  <si>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</si>
  <si>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</si>
  <si>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</si>
  <si>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</si>
  <si>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</si>
  <si>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</si>
  <si>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</si>
  <si>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</si>
  <si>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</si>
  <si>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</si>
  <si>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</si>
  <si>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</si>
  <si>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</si>
  <si>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</si>
  <si>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</si>
  <si>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</si>
  <si>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</si>
  <si>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</si>
  <si>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</si>
  <si>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</si>
  <si>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</si>
  <si>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</si>
  <si>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</si>
  <si>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</si>
  <si>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</si>
  <si>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</si>
  <si>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</si>
  <si>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</si>
  <si>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</si>
  <si>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</si>
  <si>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</si>
  <si>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</si>
  <si>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</si>
  <si>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</si>
  <si>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</si>
  <si>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</si>
  <si>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</si>
  <si>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</si>
  <si>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</si>
  <si>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</si>
  <si>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</si>
  <si>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</si>
  <si>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</si>
  <si>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</si>
  <si>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</si>
  <si>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</si>
  <si>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</si>
  <si>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</si>
  <si>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</si>
  <si>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</si>
  <si>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</si>
  <si>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</si>
  <si>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</si>
  <si>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</si>
  <si>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</si>
  <si>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</si>
  <si>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</si>
  <si>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</si>
  <si>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</si>
  <si>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</si>
  <si>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</si>
  <si>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</si>
  <si>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</si>
  <si>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</si>
  <si>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</si>
  <si>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</si>
  <si>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</si>
  <si>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</si>
  <si>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</si>
  <si>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</si>
  <si>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</si>
  <si>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</si>
  <si>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</si>
  <si>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</si>
  <si>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</si>
  <si>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</si>
  <si>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</si>
  <si>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</si>
  <si>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</si>
  <si>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</si>
  <si>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</si>
  <si>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</si>
  <si>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</si>
  <si>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</si>
  <si>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</si>
  <si>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</si>
  <si>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</si>
  <si>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</si>
  <si>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</si>
  <si>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</si>
  <si>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</si>
  <si>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</si>
  <si>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</si>
  <si>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</si>
  <si>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</si>
  <si>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</si>
  <si>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</si>
  <si>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</si>
  <si>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</si>
  <si>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</si>
  <si>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</si>
  <si>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</si>
  <si>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</si>
  <si>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</si>
  <si>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</si>
  <si>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</si>
  <si>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</si>
  <si>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</si>
  <si>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</si>
  <si>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</si>
  <si>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</si>
  <si>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</si>
  <si>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</si>
  <si>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</si>
  <si>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</si>
  <si>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</si>
  <si>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</si>
  <si>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</si>
  <si>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</si>
  <si>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</si>
  <si>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</si>
  <si>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</si>
  <si>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</si>
  <si>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</si>
  <si>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</si>
  <si>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</si>
  <si>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</si>
  <si>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</si>
  <si>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</si>
  <si>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</si>
  <si>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</si>
  <si>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</si>
  <si>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</si>
  <si>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</si>
  <si>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</si>
  <si>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</si>
  <si>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</si>
  <si>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</si>
  <si>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</si>
  <si>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</si>
  <si>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</si>
  <si>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</si>
  <si>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</si>
  <si>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</si>
  <si>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</si>
  <si>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</si>
  <si>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</si>
  <si>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</si>
  <si>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</si>
  <si>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</si>
  <si>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</si>
  <si>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</si>
  <si>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</si>
  <si>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</si>
  <si>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</si>
  <si>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</si>
  <si>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</si>
  <si>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</si>
  <si>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</si>
  <si>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</si>
  <si>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</si>
  <si>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</si>
  <si>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</si>
  <si>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</si>
  <si>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</si>
  <si>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</si>
  <si>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</si>
  <si>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</si>
  <si>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</si>
  <si>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</si>
  <si>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</si>
  <si>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</si>
  <si>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</si>
  <si>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</si>
  <si>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</si>
  <si>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</si>
  <si>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</si>
  <si>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</si>
  <si>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</si>
  <si>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</si>
  <si>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</si>
  <si>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</si>
  <si>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</si>
  <si>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</si>
  <si>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</si>
  <si>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</si>
  <si>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</si>
  <si>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</si>
  <si>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</si>
  <si>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</si>
  <si>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</si>
  <si>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</si>
  <si>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</si>
  <si>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</si>
  <si>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</si>
  <si>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</si>
  <si>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</si>
  <si>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</si>
  <si>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</si>
  <si>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</si>
  <si>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</si>
  <si>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</si>
  <si>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</si>
  <si>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</si>
  <si>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</si>
  <si>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</si>
  <si>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</si>
  <si>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</si>
  <si>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</si>
  <si>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</si>
  <si>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</si>
  <si>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</si>
  <si>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</si>
  <si>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</si>
  <si>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</si>
  <si>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</si>
  <si>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</si>
  <si>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</si>
  <si>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</si>
  <si>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</si>
  <si>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</si>
  <si>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</si>
  <si>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</si>
  <si>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</si>
  <si>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</si>
  <si>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</si>
  <si>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</si>
  <si>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</si>
  <si>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</si>
  <si>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</si>
  <si>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</si>
  <si>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</si>
  <si>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</si>
  <si>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</si>
  <si>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</si>
  <si>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</si>
  <si>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</si>
  <si>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</si>
  <si>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</si>
  <si>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</si>
  <si>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</si>
  <si>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</si>
  <si>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</si>
  <si>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</si>
  <si>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</si>
  <si>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</si>
  <si>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</si>
  <si>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</si>
  <si>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75/50</t>
  </si>
  <si>
    <t xml:space="preserve">     на  "12" жовтня  2020 р.</t>
  </si>
  <si>
    <r>
      <t>"</t>
    </r>
    <r>
      <rPr>
        <u val="single"/>
        <sz val="20"/>
        <rFont val="Arial Cyr"/>
        <family val="0"/>
      </rPr>
      <t xml:space="preserve">    09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</si>
</sst>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7.emf" /><Relationship Id="rId3" Type="http://schemas.openxmlformats.org/officeDocument/2006/relationships/image" Target="../media/image1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Relationship Id="rId7" Type="http://schemas.openxmlformats.org/officeDocument/2006/relationships/image" Target="../media/image28.emf" /><Relationship Id="rId8" Type="http://schemas.openxmlformats.org/officeDocument/2006/relationships/image" Target="../media/image33.emf" /><Relationship Id="rId9" Type="http://schemas.openxmlformats.org/officeDocument/2006/relationships/image" Target="../media/image35.emf" /><Relationship Id="rId10" Type="http://schemas.openxmlformats.org/officeDocument/2006/relationships/image" Target="../media/image38.emf" /><Relationship Id="rId11" Type="http://schemas.openxmlformats.org/officeDocument/2006/relationships/image" Target="../media/image32.emf" /><Relationship Id="rId12" Type="http://schemas.openxmlformats.org/officeDocument/2006/relationships/image" Target="../media/image20.emf" /><Relationship Id="rId13" Type="http://schemas.openxmlformats.org/officeDocument/2006/relationships/image" Target="../media/image37.emf" /><Relationship Id="rId14" Type="http://schemas.openxmlformats.org/officeDocument/2006/relationships/image" Target="../media/image19.emf" /><Relationship Id="rId15" Type="http://schemas.openxmlformats.org/officeDocument/2006/relationships/image" Target="../media/image36.emf" /><Relationship Id="rId16" Type="http://schemas.openxmlformats.org/officeDocument/2006/relationships/image" Target="../media/image21.emf" /><Relationship Id="rId17" Type="http://schemas.openxmlformats.org/officeDocument/2006/relationships/image" Target="../media/image22.emf" /><Relationship Id="rId18" Type="http://schemas.openxmlformats.org/officeDocument/2006/relationships/image" Target="../media/image24.emf" /><Relationship Id="rId19" Type="http://schemas.openxmlformats.org/officeDocument/2006/relationships/image" Target="../media/image18.emf" /><Relationship Id="rId20" Type="http://schemas.openxmlformats.org/officeDocument/2006/relationships/image" Target="../media/image25.emf" /><Relationship Id="rId21" Type="http://schemas.openxmlformats.org/officeDocument/2006/relationships/image" Target="../media/image26.emf" /><Relationship Id="rId22" Type="http://schemas.openxmlformats.org/officeDocument/2006/relationships/image" Target="../media/image23.emf" /><Relationship Id="rId2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18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357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87.85960777777778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121</v>
      </c>
      <c r="H21" s="68" t="s">
        <v>99</v>
      </c>
      <c r="I21" s="68" t="s">
        <v>166</v>
      </c>
      <c r="J21" s="69" t="s">
        <v>167</v>
      </c>
      <c r="K21" s="67" t="s">
        <v>11</v>
      </c>
      <c r="L21" s="67" t="s">
        <v>94</v>
      </c>
      <c r="M21" s="67" t="s">
        <v>107</v>
      </c>
      <c r="N21" s="84"/>
      <c r="O21" s="70" t="s">
        <v>67</v>
      </c>
      <c r="P21" s="67" t="s">
        <v>218</v>
      </c>
      <c r="Q21" s="70" t="s">
        <v>148</v>
      </c>
      <c r="R21" s="67" t="s">
        <v>168</v>
      </c>
      <c r="S21" s="67" t="s">
        <v>11</v>
      </c>
      <c r="T21" s="67" t="s">
        <v>109</v>
      </c>
      <c r="U21" s="67"/>
      <c r="V21" s="67"/>
      <c r="W21" s="67" t="s">
        <v>248</v>
      </c>
      <c r="X21" s="67" t="s">
        <v>8</v>
      </c>
      <c r="Y21" s="84"/>
      <c r="Z21" s="70" t="s">
        <v>313</v>
      </c>
      <c r="AA21" s="67" t="s">
        <v>318</v>
      </c>
      <c r="AB21" s="67" t="s">
        <v>309</v>
      </c>
      <c r="AC21" s="67" t="s">
        <v>10</v>
      </c>
      <c r="AD21" s="67" t="s">
        <v>11</v>
      </c>
      <c r="AE21" s="67" t="s">
        <v>111</v>
      </c>
      <c r="AF21" s="67"/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18</v>
      </c>
      <c r="H23" s="20">
        <f>G23</f>
        <v>18</v>
      </c>
      <c r="I23" s="20">
        <f>G23</f>
        <v>18</v>
      </c>
      <c r="J23" s="20">
        <f>G23</f>
        <v>18</v>
      </c>
      <c r="K23" s="20">
        <f>G23</f>
        <v>18</v>
      </c>
      <c r="L23" s="20">
        <f>G23</f>
        <v>18</v>
      </c>
      <c r="M23" s="20">
        <f>G23</f>
        <v>18</v>
      </c>
      <c r="N23" s="86">
        <f>G23</f>
        <v>18</v>
      </c>
      <c r="O23" s="21">
        <v>18</v>
      </c>
      <c r="P23" s="20">
        <f aca="true" t="shared" si="0" ref="P23:V23">O23</f>
        <v>18</v>
      </c>
      <c r="Q23" s="21">
        <f t="shared" si="0"/>
        <v>18</v>
      </c>
      <c r="R23" s="20">
        <f t="shared" si="0"/>
        <v>18</v>
      </c>
      <c r="S23" s="20">
        <f t="shared" si="0"/>
        <v>18</v>
      </c>
      <c r="T23" s="20">
        <f t="shared" si="0"/>
        <v>18</v>
      </c>
      <c r="U23" s="20">
        <f t="shared" si="0"/>
        <v>18</v>
      </c>
      <c r="V23" s="20">
        <f t="shared" si="0"/>
        <v>18</v>
      </c>
      <c r="W23" s="20">
        <f>G23</f>
        <v>18</v>
      </c>
      <c r="X23" s="20">
        <f>W23</f>
        <v>18</v>
      </c>
      <c r="Y23" s="86">
        <f>X23</f>
        <v>18</v>
      </c>
      <c r="Z23" s="21">
        <v>18</v>
      </c>
      <c r="AA23" s="20">
        <f>Z23</f>
        <v>18</v>
      </c>
      <c r="AB23" s="20">
        <f aca="true" t="shared" si="1" ref="AB23:AG23">AA23</f>
        <v>18</v>
      </c>
      <c r="AC23" s="20">
        <f t="shared" si="1"/>
        <v>18</v>
      </c>
      <c r="AD23" s="20">
        <f t="shared" si="1"/>
        <v>18</v>
      </c>
      <c r="AE23" s="20">
        <f t="shared" si="1"/>
        <v>18</v>
      </c>
      <c r="AF23" s="20">
        <f t="shared" si="1"/>
        <v>18</v>
      </c>
      <c r="AG23" s="86">
        <f t="shared" si="1"/>
        <v>18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 t="s">
        <v>356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75</v>
      </c>
      <c r="AB24" s="40"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2.34</v>
      </c>
      <c r="AL27" s="154"/>
      <c r="AM27" s="213">
        <f>IF(AK27=0,0,AS117)</f>
        <v>118</v>
      </c>
      <c r="AN27" s="155">
        <f>AK27*AM27</f>
        <v>276.12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2.34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0.08700000000000001</v>
      </c>
      <c r="AJ37" s="162"/>
      <c r="AK37" s="154">
        <f>SUM(G38:AG38)</f>
        <v>1.566</v>
      </c>
      <c r="AL37" s="154"/>
      <c r="AM37" s="213">
        <f>IF(AK37=0,0,AX117)</f>
        <v>85</v>
      </c>
      <c r="AN37" s="155">
        <f>AK37*AM37</f>
        <v>133.11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1.566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v>7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2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0.045000000000000005</v>
      </c>
      <c r="AJ41" s="162"/>
      <c r="AK41" s="154">
        <f>SUM(G42:AG42)</f>
        <v>0.81</v>
      </c>
      <c r="AL41" s="154"/>
      <c r="AM41" s="213">
        <f>IF(AK41=0,0,AZ117)</f>
        <v>205.5</v>
      </c>
      <c r="AN41" s="155">
        <f>AK41*AM41</f>
        <v>166.455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0.126</v>
      </c>
      <c r="H42" s="47">
        <f t="shared" si="26"/>
      </c>
      <c r="I42" s="46">
        <f t="shared" si="26"/>
        <v>0.27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0.144</v>
      </c>
      <c r="P42" s="46">
        <f t="shared" si="27"/>
        <v>0.144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0.036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v>4</v>
      </c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0.014999999999999998</v>
      </c>
      <c r="AJ47" s="162"/>
      <c r="AK47" s="154">
        <f>SUM(G48:AG48)</f>
        <v>0.26999999999999996</v>
      </c>
      <c r="AL47" s="154"/>
      <c r="AM47" s="213">
        <f>IF(AK47=0,0,BC117)</f>
        <v>33.6</v>
      </c>
      <c r="AN47" s="155">
        <f>AK47*AM47</f>
        <v>9.072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0.072</v>
      </c>
      <c r="P48" s="46">
        <f t="shared" si="36"/>
      </c>
      <c r="Q48" s="47">
        <f t="shared" si="36"/>
        <v>0.036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0.018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0.072</v>
      </c>
      <c r="AA48" s="47">
        <f t="shared" si="37"/>
      </c>
      <c r="AB48" s="46">
        <f t="shared" si="37"/>
        <v>0.072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0.275</v>
      </c>
      <c r="AJ49" s="162"/>
      <c r="AK49" s="154">
        <f>SUM(G50:AG50)</f>
        <v>4.95</v>
      </c>
      <c r="AL49" s="154"/>
      <c r="AM49" s="213">
        <f>IF(AK49=0,0,BD117)</f>
        <v>25.6</v>
      </c>
      <c r="AN49" s="155">
        <f>AK49*AM49</f>
        <v>126.72000000000001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2.466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1.8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0.252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0.432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3.744</v>
      </c>
      <c r="AL53" s="154"/>
      <c r="AM53" s="213">
        <f>IF(AK53=0,0,BF117)</f>
        <v>27.9</v>
      </c>
      <c r="AN53" s="155">
        <f>AK53*AM53</f>
        <v>104.4576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3.744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0.36</v>
      </c>
      <c r="AL55" s="154"/>
      <c r="AM55" s="213">
        <f>IF(AK55=0,0,BG117)</f>
        <v>67.2</v>
      </c>
      <c r="AN55" s="155">
        <f>AK55*AM55</f>
        <v>24.192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0.36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29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0.029</v>
      </c>
      <c r="AJ57" s="162"/>
      <c r="AK57" s="154">
        <f>SUM(G58:AG58)</f>
        <v>0.522</v>
      </c>
      <c r="AL57" s="154"/>
      <c r="AM57" s="213">
        <f>IF(AK57=0,0,BH117)</f>
        <v>121</v>
      </c>
      <c r="AN57" s="155">
        <f>AK57*AM57</f>
        <v>63.162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0.522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0.27</v>
      </c>
      <c r="AL59" s="154"/>
      <c r="AM59" s="213">
        <f>IF(AK59=0,0,BI117)</f>
        <v>209</v>
      </c>
      <c r="AN59" s="155">
        <f>AK59*AM59</f>
        <v>56.43000000000001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0.27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19.8</v>
      </c>
      <c r="AL61" s="160"/>
      <c r="AM61" s="213">
        <f>IF(AK61=0,0,BJ117)</f>
        <v>2.1</v>
      </c>
      <c r="AN61" s="155">
        <f>AK61*AM61</f>
        <v>41.580000000000005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  <v>18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1.8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2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38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0.043000000000000003</v>
      </c>
      <c r="AJ65" s="162"/>
      <c r="AK65" s="154">
        <f>SUM(G66:AG66)</f>
        <v>0.774</v>
      </c>
      <c r="AL65" s="154"/>
      <c r="AM65" s="213">
        <f>IF(AK65=0,0,BL117)</f>
        <v>10.6</v>
      </c>
      <c r="AN65" s="155">
        <f>AK65*AM65</f>
        <v>8.2044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0.018</v>
      </c>
      <c r="P66" s="46">
        <f t="shared" si="63"/>
      </c>
      <c r="Q66" s="47">
        <f t="shared" si="63"/>
        <v>0.036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0.684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0.036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0.004</v>
      </c>
      <c r="AJ67" s="162"/>
      <c r="AK67" s="154">
        <f>SUM(G68:AG68)</f>
        <v>0.072</v>
      </c>
      <c r="AL67" s="154"/>
      <c r="AM67" s="213">
        <f>IF(AK67=0,0,BM117)</f>
        <v>75.5</v>
      </c>
      <c r="AN67" s="155">
        <f>AK67*AM67</f>
        <v>5.436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0.072</v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v>25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0.025</v>
      </c>
      <c r="AJ69" s="162"/>
      <c r="AK69" s="154">
        <f>SUM(G70:AG70)</f>
        <v>0.45</v>
      </c>
      <c r="AL69" s="154"/>
      <c r="AM69" s="213">
        <f>IF(AK69=0,0,BN117)</f>
        <v>19.7</v>
      </c>
      <c r="AN69" s="155">
        <f>AK69*AM69</f>
        <v>8.865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  <v>0.45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52.5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0.0525</v>
      </c>
      <c r="AJ79" s="162"/>
      <c r="AK79" s="154">
        <f>SUM(G80:AG80)</f>
        <v>0.945</v>
      </c>
      <c r="AL79" s="154"/>
      <c r="AM79" s="213">
        <f>IF(AK79=0,0,DL117)</f>
        <v>17</v>
      </c>
      <c r="AN79" s="155">
        <f>AK79*AM79</f>
        <v>16.064999999999998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  <v>0.945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0.045000000000000005</v>
      </c>
      <c r="AJ97" s="162"/>
      <c r="AK97" s="154">
        <f>SUM(G98:AG98)</f>
        <v>0.81</v>
      </c>
      <c r="AL97" s="154"/>
      <c r="AM97" s="213">
        <f>IF(AK97=0,0,BW117)</f>
        <v>14</v>
      </c>
      <c r="AN97" s="155">
        <f>AK97*AM97</f>
        <v>11.34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0.27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0.27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0.030000000000000002</v>
      </c>
      <c r="AJ105" s="162"/>
      <c r="AK105" s="154">
        <f>SUM(G106:AG106)</f>
        <v>0.54</v>
      </c>
      <c r="AL105" s="154"/>
      <c r="AM105" s="213">
        <f>IF(AK105=0,0,CA117)</f>
        <v>51.5</v>
      </c>
      <c r="AN105" s="155">
        <f>AK105*AM105</f>
        <v>27.810000000000002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0.54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0.012</v>
      </c>
      <c r="AJ107" s="162"/>
      <c r="AK107" s="154">
        <f>SUM(G108:AG108)</f>
        <v>0.216</v>
      </c>
      <c r="AL107" s="154"/>
      <c r="AM107" s="213">
        <f>IF(AK107=0,0,CB117)</f>
        <v>72</v>
      </c>
      <c r="AN107" s="155">
        <f>AK107*AM107</f>
        <v>15.552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0.216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3.24</v>
      </c>
      <c r="AL111" s="154"/>
      <c r="AM111" s="213">
        <f>IF(AK111=0,0,CD117)</f>
        <v>24.8</v>
      </c>
      <c r="AN111" s="155">
        <f>AK111*AM111</f>
        <v>80.352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3.24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0.30000000000000004</v>
      </c>
      <c r="AJ115" s="162"/>
      <c r="AK115" s="154">
        <f>SUM(G116:AG116)</f>
        <v>5.4</v>
      </c>
      <c r="AL115" s="154"/>
      <c r="AM115" s="213">
        <f>IF(AK115=0,0,CF117)</f>
        <v>16.9</v>
      </c>
      <c r="AN115" s="155">
        <f>AK115*AM115</f>
        <v>91.26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5.4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0.245</v>
      </c>
      <c r="AJ125" s="162"/>
      <c r="AK125" s="154">
        <f>SUM(G126:AG126)</f>
        <v>4.41</v>
      </c>
      <c r="AL125" s="154"/>
      <c r="AM125" s="213">
        <f>IF(AK125=0,0,CG117)</f>
        <v>13.1</v>
      </c>
      <c r="AN125" s="155">
        <f>AK125*AM125</f>
        <v>57.771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1.17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3.24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v>112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0.14200000000000002</v>
      </c>
      <c r="AJ127" s="162"/>
      <c r="AK127" s="154">
        <f>SUM(G128:AG128)</f>
        <v>2.556</v>
      </c>
      <c r="AL127" s="154"/>
      <c r="AM127" s="213">
        <f>IF(AK127=0,0,CH117)</f>
        <v>6.9</v>
      </c>
      <c r="AN127" s="155">
        <f>AK127*AM127</f>
        <v>17.636400000000002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0.54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2.016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0.04</v>
      </c>
      <c r="AJ129" s="162"/>
      <c r="AK129" s="154">
        <f>SUM(G130:AG130)</f>
        <v>0.72</v>
      </c>
      <c r="AL129" s="154"/>
      <c r="AM129" s="213">
        <f>IF(AK129=0,0,CI117)</f>
        <v>10.5</v>
      </c>
      <c r="AN129" s="155">
        <f>AK129*AM129</f>
        <v>7.56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0.18</v>
      </c>
      <c r="P130" s="45">
        <f t="shared" si="156"/>
      </c>
      <c r="Q130" s="49">
        <f t="shared" si="156"/>
        <v>0.216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0.324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0.015500000000000002</v>
      </c>
      <c r="AJ131" s="162"/>
      <c r="AK131" s="154">
        <f>SUM(G132:AG132)</f>
        <v>0.279</v>
      </c>
      <c r="AL131" s="154"/>
      <c r="AM131" s="213">
        <f>IF(AK131=0,0,CJ117)</f>
        <v>8</v>
      </c>
      <c r="AN131" s="155">
        <f>AK131*AM131</f>
        <v>2.232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0.279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0.101</v>
      </c>
      <c r="AJ135" s="162"/>
      <c r="AK135" s="154">
        <f>SUM(G136:AG136)</f>
        <v>1.818</v>
      </c>
      <c r="AL135" s="154"/>
      <c r="AM135" s="213">
        <f>IF(AK135=0,0,CL117)</f>
        <v>21.92</v>
      </c>
      <c r="AN135" s="155">
        <f>AK135*AM135</f>
        <v>39.85056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1.818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0.045000000000000005</v>
      </c>
      <c r="AJ137" s="162"/>
      <c r="AK137" s="154">
        <f>SUM(G138:AG138)</f>
        <v>0.81</v>
      </c>
      <c r="AL137" s="154"/>
      <c r="AM137" s="213">
        <f>IF(AK137=0,0,CO117)</f>
        <v>7</v>
      </c>
      <c r="AN137" s="155">
        <f>AK137*AM137</f>
        <v>5.67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0.81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0.0029999999999999996</v>
      </c>
      <c r="AJ141" s="162"/>
      <c r="AK141" s="154">
        <f>SUM(G142:AG142)</f>
        <v>0.05399999999999999</v>
      </c>
      <c r="AL141" s="154"/>
      <c r="AM141" s="213">
        <f>IF(AK141=0,0,CM117)</f>
        <v>48.2</v>
      </c>
      <c r="AN141" s="155">
        <f>AK141*AM141</f>
        <v>2.6028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0.036</v>
      </c>
      <c r="P142" s="45">
        <f t="shared" si="174"/>
      </c>
      <c r="Q142" s="49">
        <f t="shared" si="174"/>
        <v>0.018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0.1</v>
      </c>
      <c r="AJ145" s="162"/>
      <c r="AK145" s="154">
        <f>SUM(G146:AG146)</f>
        <v>1.8</v>
      </c>
      <c r="AL145" s="154"/>
      <c r="AM145" s="213">
        <f>IF(AK145=0,0,CP117)</f>
        <v>51</v>
      </c>
      <c r="AN145" s="155">
        <f>AK145*AM145</f>
        <v>91.8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1.8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0.32999999999999996</v>
      </c>
      <c r="AJ147" s="162"/>
      <c r="AK147" s="154">
        <f>SUM(G148:AG148)</f>
        <v>5.9399999999999995</v>
      </c>
      <c r="AL147" s="154"/>
      <c r="AM147" s="213">
        <f>IF(AK147=0,0,CQ117)</f>
        <v>11.04</v>
      </c>
      <c r="AN147" s="155">
        <f>AK147*AM147</f>
        <v>65.57759999999999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1.8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1.44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0.036</v>
      </c>
      <c r="AL159" s="154"/>
      <c r="AM159" s="213">
        <f>IF(AK159=0,0,CW117)</f>
        <v>288</v>
      </c>
      <c r="AN159" s="155">
        <f>AK159*AM159</f>
        <v>10.367999999999999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0.036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0.14400000000000002</v>
      </c>
      <c r="AL163" s="154"/>
      <c r="AM163" s="213">
        <f>IF(AK163=0,0,CY117)</f>
        <v>6.33</v>
      </c>
      <c r="AN163" s="155">
        <f>AK163*AM163</f>
        <v>0.9115200000000001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0.018</v>
      </c>
      <c r="AL165" s="154"/>
      <c r="AM165" s="213">
        <f>IF(AK165=0,0,CZ117)</f>
        <v>180</v>
      </c>
      <c r="AN165" s="155">
        <f>AK165*AM165</f>
        <v>3.2399999999999998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0.018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5.555555555555556E-05</v>
      </c>
      <c r="AJ169" s="162"/>
      <c r="AK169" s="154">
        <v>0.001</v>
      </c>
      <c r="AL169" s="154"/>
      <c r="AM169" s="213">
        <f>IF(AK169=0,0,DB117)</f>
        <v>2300</v>
      </c>
      <c r="AN169" s="155">
        <f>AK169*AM169</f>
        <v>2.3000000000000003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0.018</v>
      </c>
      <c r="AL171" s="154"/>
      <c r="AM171" s="213">
        <f>IF(AK171=0,0,DC117)</f>
        <v>86.67</v>
      </c>
      <c r="AN171" s="155">
        <f>AK171*AM171</f>
        <v>1.56006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0.018</v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/>
      <c r="W175" s="38"/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v>5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0.005</v>
      </c>
      <c r="AJ177" s="162"/>
      <c r="AK177" s="154">
        <f>SUM(G178:AG178)</f>
        <v>0.09</v>
      </c>
      <c r="AL177" s="154"/>
      <c r="AM177" s="213">
        <v>69</v>
      </c>
      <c r="AN177" s="155">
        <f>AK177*AM177</f>
        <v>6.21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  <v>0.09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1581.47294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2020-10-09T06:17:19Z</cp:lastPrinted>
  <dcterms:created xsi:type="dcterms:W3CDTF">1996-10-08T23:32:33Z</dcterms:created>
  <dcterms:modified xsi:type="dcterms:W3CDTF">2020-10-13T05:46:56Z</dcterms:modified>
  <cp:category/>
  <cp:version/>
  <cp:contentType/>
  <cp:contentStatus/>
</cp:coreProperties>
</file>